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在采经营性建筑石料矿山" sheetId="1" r:id="rId1"/>
  </sheets>
  <calcPr calcId="144525"/>
</workbook>
</file>

<file path=xl/sharedStrings.xml><?xml version="1.0" encoding="utf-8"?>
<sst xmlns="http://schemas.openxmlformats.org/spreadsheetml/2006/main" count="29">
  <si>
    <r>
      <rPr>
        <u/>
        <sz val="18"/>
        <color rgb="FF000000"/>
        <rFont val="方正小标宋简体"/>
        <charset val="134"/>
      </rPr>
      <t xml:space="preserve">  2021</t>
    </r>
    <r>
      <rPr>
        <sz val="18"/>
        <color rgb="FF000000"/>
        <rFont val="方正小标宋简体"/>
        <charset val="134"/>
      </rPr>
      <t>年</t>
    </r>
    <r>
      <rPr>
        <u/>
        <sz val="18"/>
        <color rgb="FF000000"/>
        <rFont val="方正小标宋简体"/>
        <charset val="134"/>
      </rPr>
      <t>5</t>
    </r>
    <r>
      <rPr>
        <sz val="18"/>
        <color rgb="FF000000"/>
        <rFont val="方正小标宋简体"/>
        <charset val="134"/>
      </rPr>
      <t>月全市在采经营性建筑用石料区域矿产品价格信息汇总表</t>
    </r>
  </si>
  <si>
    <t xml:space="preserve">                                                                                                                                    发布时间:2021.6.15</t>
  </si>
  <si>
    <t>序号</t>
  </si>
  <si>
    <t>县（市、区）</t>
  </si>
  <si>
    <t>高等级石子</t>
  </si>
  <si>
    <t>普通石子</t>
  </si>
  <si>
    <t>机制砂</t>
  </si>
  <si>
    <t>高等级工艺</t>
  </si>
  <si>
    <t>销售均价（元/吨）</t>
  </si>
  <si>
    <t>销售量（吨）</t>
  </si>
  <si>
    <t>51石子(5-10mm)</t>
  </si>
  <si>
    <t>12石子(10-20mm)</t>
  </si>
  <si>
    <t>23石子(20-31.5mm)</t>
  </si>
  <si>
    <t>34石子（31.5mm-40mm）</t>
  </si>
  <si>
    <t>路桥区</t>
  </si>
  <si>
    <t>水洗、圆锥破</t>
  </si>
  <si>
    <t>/</t>
  </si>
  <si>
    <t>临海市</t>
  </si>
  <si>
    <t>水洗反击破</t>
  </si>
  <si>
    <t>温岭市</t>
  </si>
  <si>
    <t>玉环市</t>
  </si>
  <si>
    <t>天台县</t>
  </si>
  <si>
    <t>仙居县</t>
  </si>
  <si>
    <t>三门县</t>
  </si>
  <si>
    <t>全市加权平均价（元/吨）</t>
  </si>
  <si>
    <t>水洗、圆锥破、水洗反击破</t>
  </si>
  <si>
    <t>全市销售总量（吨）</t>
  </si>
  <si>
    <t>水洗整形、圆锥破</t>
  </si>
  <si>
    <t xml:space="preserve">表格说明：矿产品价格信息来源于全市在采经营性建筑石料矿山企业报送的数据，矿产品价格信息为矿产品出矿价格（含税），不包含运费、采保费和其他杂费。本表所列的销售价格为市、县该规格矿产品的加权平均价。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</si>
</sst>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2">
    <font>
      <sz val="11"/>
      <color theme="1"/>
      <name val="宋体"/>
      <charset val="134"/>
      <scheme val="minor"/>
    </font>
    <font>
      <b/>
      <sz val="11"/>
      <color theme="1"/>
      <name val="宋体"/>
      <charset val="134"/>
      <scheme val="minor"/>
    </font>
    <font>
      <u/>
      <sz val="18"/>
      <color rgb="FF000000"/>
      <name val="方正小标宋简体"/>
      <charset val="134"/>
    </font>
    <font>
      <sz val="18"/>
      <color indexed="8"/>
      <name val="方正小标宋简体"/>
      <charset val="134"/>
    </font>
    <font>
      <sz val="10"/>
      <color indexed="8"/>
      <name val="仿宋_GB2312"/>
      <charset val="134"/>
    </font>
    <font>
      <sz val="10"/>
      <color indexed="8"/>
      <name val="宋体"/>
      <charset val="134"/>
    </font>
    <font>
      <b/>
      <sz val="10"/>
      <color indexed="8"/>
      <name val="仿宋_GB2312"/>
      <charset val="134"/>
    </font>
    <font>
      <b/>
      <sz val="10"/>
      <color theme="1"/>
      <name val="宋体"/>
      <charset val="134"/>
      <scheme val="minor"/>
    </font>
    <font>
      <b/>
      <sz val="10"/>
      <color theme="1"/>
      <name val="仿宋_GB2312"/>
      <charset val="134"/>
    </font>
    <font>
      <sz val="10"/>
      <color indexed="8"/>
      <name val="宋体"/>
      <charset val="134"/>
      <scheme val="minor"/>
    </font>
    <font>
      <sz val="10"/>
      <color theme="1"/>
      <name val="宋体"/>
      <charset val="134"/>
      <scheme val="minor"/>
    </font>
    <font>
      <sz val="10"/>
      <color theme="1"/>
      <name val="Times New Roman"/>
      <charset val="134"/>
    </font>
    <font>
      <b/>
      <sz val="11"/>
      <color theme="1"/>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
      <sz val="18"/>
      <color rgb="FF000000"/>
      <name val="方正小标宋简体"/>
      <charset val="134"/>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2" fillId="1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4" borderId="20" applyNumberFormat="0" applyFont="0" applyAlignment="0" applyProtection="0">
      <alignment vertical="center"/>
    </xf>
    <xf numFmtId="0" fontId="13" fillId="26"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16" applyNumberFormat="0" applyFill="0" applyAlignment="0" applyProtection="0">
      <alignment vertical="center"/>
    </xf>
    <xf numFmtId="0" fontId="25" fillId="0" borderId="16" applyNumberFormat="0" applyFill="0" applyAlignment="0" applyProtection="0">
      <alignment vertical="center"/>
    </xf>
    <xf numFmtId="0" fontId="13" fillId="23" borderId="0" applyNumberFormat="0" applyBorder="0" applyAlignment="0" applyProtection="0">
      <alignment vertical="center"/>
    </xf>
    <xf numFmtId="0" fontId="15" fillId="0" borderId="19" applyNumberFormat="0" applyFill="0" applyAlignment="0" applyProtection="0">
      <alignment vertical="center"/>
    </xf>
    <xf numFmtId="0" fontId="13" fillId="27" borderId="0" applyNumberFormat="0" applyBorder="0" applyAlignment="0" applyProtection="0">
      <alignment vertical="center"/>
    </xf>
    <xf numFmtId="0" fontId="17" fillId="6" borderId="14" applyNumberFormat="0" applyAlignment="0" applyProtection="0">
      <alignment vertical="center"/>
    </xf>
    <xf numFmtId="0" fontId="28" fillId="6" borderId="17" applyNumberFormat="0" applyAlignment="0" applyProtection="0">
      <alignment vertical="center"/>
    </xf>
    <xf numFmtId="0" fontId="23" fillId="20" borderId="18" applyNumberFormat="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9" fillId="0" borderId="15" applyNumberFormat="0" applyFill="0" applyAlignment="0" applyProtection="0">
      <alignment vertical="center"/>
    </xf>
    <xf numFmtId="0" fontId="12" fillId="0" borderId="13" applyNumberFormat="0" applyFill="0" applyAlignment="0" applyProtection="0">
      <alignment vertical="center"/>
    </xf>
    <xf numFmtId="0" fontId="21" fillId="11" borderId="0" applyNumberFormat="0" applyBorder="0" applyAlignment="0" applyProtection="0">
      <alignment vertical="center"/>
    </xf>
    <xf numFmtId="0" fontId="27" fillId="25" borderId="0" applyNumberFormat="0" applyBorder="0" applyAlignment="0" applyProtection="0">
      <alignment vertical="center"/>
    </xf>
    <xf numFmtId="0" fontId="14" fillId="15" borderId="0" applyNumberFormat="0" applyBorder="0" applyAlignment="0" applyProtection="0">
      <alignment vertical="center"/>
    </xf>
    <xf numFmtId="0" fontId="13" fillId="19" borderId="0" applyNumberFormat="0" applyBorder="0" applyAlignment="0" applyProtection="0">
      <alignment vertical="center"/>
    </xf>
    <xf numFmtId="0" fontId="14" fillId="8" borderId="0" applyNumberFormat="0" applyBorder="0" applyAlignment="0" applyProtection="0">
      <alignment vertical="center"/>
    </xf>
    <xf numFmtId="0" fontId="14" fillId="21"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3" fillId="28" borderId="0" applyNumberFormat="0" applyBorder="0" applyAlignment="0" applyProtection="0">
      <alignment vertical="center"/>
    </xf>
    <xf numFmtId="0" fontId="14" fillId="13"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14" fillId="9" borderId="0" applyNumberFormat="0" applyBorder="0" applyAlignment="0" applyProtection="0">
      <alignment vertical="center"/>
    </xf>
    <xf numFmtId="0" fontId="13" fillId="4" borderId="0" applyNumberFormat="0" applyBorder="0" applyAlignment="0" applyProtection="0">
      <alignment vertical="center"/>
    </xf>
  </cellStyleXfs>
  <cellXfs count="33">
    <xf numFmtId="0" fontId="0" fillId="0" borderId="0" xfId="0"/>
    <xf numFmtId="0" fontId="1" fillId="0" borderId="0" xfId="0" applyFont="1"/>
    <xf numFmtId="0" fontId="0" fillId="0" borderId="0" xfId="0"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5" xfId="0"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10" fillId="0" borderId="5"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76" fontId="9"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11" xfId="0" applyFont="1" applyBorder="1" applyAlignment="1">
      <alignment vertical="center" wrapText="1"/>
    </xf>
    <xf numFmtId="0" fontId="5" fillId="0" borderId="0" xfId="0" applyFont="1" applyBorder="1" applyAlignment="1">
      <alignment horizontal="center" vertical="center" wrapText="1"/>
    </xf>
    <xf numFmtId="0" fontId="1" fillId="0" borderId="12" xfId="0" applyFont="1" applyBorder="1"/>
    <xf numFmtId="176" fontId="9" fillId="0" borderId="5" xfId="0" applyNumberFormat="1" applyFont="1" applyBorder="1" applyAlignment="1">
      <alignment horizontal="center" vertical="center" wrapText="1"/>
    </xf>
    <xf numFmtId="0" fontId="0" fillId="0" borderId="12" xfId="0" applyBorder="1"/>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tabSelected="1" zoomScale="90" zoomScaleNormal="90" topLeftCell="A10" workbookViewId="0">
      <selection activeCell="J20" sqref="J20"/>
    </sheetView>
  </sheetViews>
  <sheetFormatPr defaultColWidth="9" defaultRowHeight="13.5"/>
  <cols>
    <col min="1" max="1" width="6.5" style="2" customWidth="1"/>
    <col min="2" max="2" width="14.125" style="2" customWidth="1"/>
    <col min="3" max="3" width="15.5" style="2" customWidth="1"/>
    <col min="4" max="4" width="18.25" style="2" customWidth="1"/>
    <col min="5" max="5" width="9" style="2" hidden="1" customWidth="1"/>
    <col min="6" max="6" width="19" style="2" customWidth="1"/>
    <col min="7" max="7" width="11.25" style="2" hidden="1" customWidth="1"/>
    <col min="8" max="8" width="20" style="2" customWidth="1"/>
    <col min="9" max="9" width="8.125" style="2" hidden="1" customWidth="1"/>
    <col min="10" max="10" width="19" style="2" customWidth="1"/>
    <col min="11" max="11" width="9" style="2" hidden="1" customWidth="1"/>
    <col min="12" max="12" width="20.75" style="2" customWidth="1"/>
    <col min="13" max="13" width="7.5" style="2" hidden="1" customWidth="1"/>
    <col min="14" max="14" width="18.75" style="2" customWidth="1"/>
    <col min="15" max="15" width="9.125" style="2" hidden="1" customWidth="1"/>
  </cols>
  <sheetData>
    <row r="1" ht="54.75" customHeight="1" spans="1:15">
      <c r="A1" s="3" t="s">
        <v>0</v>
      </c>
      <c r="B1" s="4"/>
      <c r="C1" s="4"/>
      <c r="D1" s="4"/>
      <c r="E1" s="4"/>
      <c r="F1" s="4"/>
      <c r="G1" s="4"/>
      <c r="H1" s="4"/>
      <c r="I1" s="4"/>
      <c r="J1" s="4"/>
      <c r="K1" s="4"/>
      <c r="L1" s="4"/>
      <c r="M1" s="4"/>
      <c r="N1" s="4"/>
      <c r="O1" s="4"/>
    </row>
    <row r="2" ht="22.5" customHeight="1" spans="1:15">
      <c r="A2" s="5" t="s">
        <v>1</v>
      </c>
      <c r="B2" s="5"/>
      <c r="C2" s="6"/>
      <c r="D2" s="6"/>
      <c r="E2" s="6"/>
      <c r="F2" s="6"/>
      <c r="G2" s="6"/>
      <c r="H2" s="6"/>
      <c r="I2" s="6"/>
      <c r="J2" s="6"/>
      <c r="K2" s="6"/>
      <c r="L2" s="6"/>
      <c r="M2" s="6"/>
      <c r="N2" s="27"/>
      <c r="O2" s="27"/>
    </row>
    <row r="3" s="1" customFormat="1" ht="30" customHeight="1" spans="1:16">
      <c r="A3" s="7" t="s">
        <v>2</v>
      </c>
      <c r="B3" s="7" t="s">
        <v>3</v>
      </c>
      <c r="C3" s="8" t="s">
        <v>4</v>
      </c>
      <c r="D3" s="9"/>
      <c r="E3" s="9"/>
      <c r="F3" s="7" t="s">
        <v>5</v>
      </c>
      <c r="G3" s="10"/>
      <c r="H3" s="10"/>
      <c r="I3" s="10"/>
      <c r="J3" s="10"/>
      <c r="K3" s="10"/>
      <c r="L3" s="10"/>
      <c r="M3" s="10"/>
      <c r="N3" s="7" t="s">
        <v>6</v>
      </c>
      <c r="O3" s="10"/>
      <c r="P3" s="28"/>
    </row>
    <row r="4" s="1" customFormat="1" ht="43.5" customHeight="1" spans="1:15">
      <c r="A4" s="10"/>
      <c r="B4" s="10"/>
      <c r="C4" s="11" t="s">
        <v>7</v>
      </c>
      <c r="D4" s="7" t="s">
        <v>8</v>
      </c>
      <c r="E4" s="7" t="s">
        <v>9</v>
      </c>
      <c r="F4" s="7" t="s">
        <v>10</v>
      </c>
      <c r="G4" s="12"/>
      <c r="H4" s="7" t="s">
        <v>11</v>
      </c>
      <c r="I4" s="12"/>
      <c r="J4" s="7" t="s">
        <v>12</v>
      </c>
      <c r="K4" s="12"/>
      <c r="L4" s="12" t="s">
        <v>13</v>
      </c>
      <c r="M4" s="12"/>
      <c r="N4" s="7" t="s">
        <v>8</v>
      </c>
      <c r="O4" s="7" t="s">
        <v>9</v>
      </c>
    </row>
    <row r="5" s="1" customFormat="1" ht="39" customHeight="1" spans="1:15">
      <c r="A5" s="10"/>
      <c r="B5" s="10"/>
      <c r="C5" s="13"/>
      <c r="D5" s="10"/>
      <c r="E5" s="10"/>
      <c r="F5" s="7" t="s">
        <v>8</v>
      </c>
      <c r="G5" s="7" t="s">
        <v>9</v>
      </c>
      <c r="H5" s="7" t="s">
        <v>8</v>
      </c>
      <c r="I5" s="7" t="s">
        <v>9</v>
      </c>
      <c r="J5" s="7" t="s">
        <v>8</v>
      </c>
      <c r="K5" s="7" t="s">
        <v>9</v>
      </c>
      <c r="L5" s="7" t="s">
        <v>8</v>
      </c>
      <c r="M5" s="7" t="s">
        <v>9</v>
      </c>
      <c r="N5" s="10"/>
      <c r="O5" s="10"/>
    </row>
    <row r="6" ht="42.75" customHeight="1" spans="1:15">
      <c r="A6" s="14">
        <v>1</v>
      </c>
      <c r="B6" s="14" t="s">
        <v>14</v>
      </c>
      <c r="C6" s="15" t="s">
        <v>15</v>
      </c>
      <c r="D6" s="16">
        <v>85.95</v>
      </c>
      <c r="E6" s="16">
        <v>310044.42</v>
      </c>
      <c r="F6" s="15" t="s">
        <v>16</v>
      </c>
      <c r="G6" s="15" t="s">
        <v>16</v>
      </c>
      <c r="H6" s="15" t="s">
        <v>16</v>
      </c>
      <c r="I6" s="15" t="s">
        <v>16</v>
      </c>
      <c r="J6" s="15" t="s">
        <v>16</v>
      </c>
      <c r="K6" s="15" t="s">
        <v>16</v>
      </c>
      <c r="L6" s="15" t="s">
        <v>16</v>
      </c>
      <c r="M6" s="15" t="s">
        <v>16</v>
      </c>
      <c r="N6" s="16">
        <v>82.97</v>
      </c>
      <c r="O6" s="16">
        <v>83239.49</v>
      </c>
    </row>
    <row r="7" ht="42.75" customHeight="1" spans="1:15">
      <c r="A7" s="14">
        <v>2</v>
      </c>
      <c r="B7" s="14" t="s">
        <v>17</v>
      </c>
      <c r="C7" s="15" t="s">
        <v>18</v>
      </c>
      <c r="D7" s="14">
        <v>74.5</v>
      </c>
      <c r="E7" s="14">
        <v>24330.76</v>
      </c>
      <c r="F7" s="15">
        <v>58.05</v>
      </c>
      <c r="G7" s="15">
        <v>29149.6</v>
      </c>
      <c r="H7" s="15">
        <v>69.37</v>
      </c>
      <c r="I7" s="15">
        <v>53077.89</v>
      </c>
      <c r="J7" s="15">
        <v>64.19</v>
      </c>
      <c r="K7" s="15">
        <v>28607.79</v>
      </c>
      <c r="L7" s="15" t="s">
        <v>16</v>
      </c>
      <c r="M7" s="15" t="s">
        <v>16</v>
      </c>
      <c r="N7" s="14">
        <v>75.83</v>
      </c>
      <c r="O7" s="14">
        <v>14781.43</v>
      </c>
    </row>
    <row r="8" ht="41.25" customHeight="1" spans="1:15">
      <c r="A8" s="14">
        <v>3</v>
      </c>
      <c r="B8" s="14" t="s">
        <v>19</v>
      </c>
      <c r="C8" s="15" t="s">
        <v>16</v>
      </c>
      <c r="D8" s="15" t="s">
        <v>16</v>
      </c>
      <c r="E8" s="15" t="s">
        <v>16</v>
      </c>
      <c r="F8" s="14">
        <v>67.96</v>
      </c>
      <c r="G8" s="14">
        <v>1783.34</v>
      </c>
      <c r="H8" s="15" t="s">
        <v>16</v>
      </c>
      <c r="I8" s="15" t="s">
        <v>16</v>
      </c>
      <c r="J8" s="14">
        <v>72.54</v>
      </c>
      <c r="K8" s="14">
        <v>29550.54</v>
      </c>
      <c r="L8" s="14">
        <v>68.93</v>
      </c>
      <c r="M8" s="14">
        <v>9200</v>
      </c>
      <c r="N8" s="15" t="s">
        <v>16</v>
      </c>
      <c r="O8" s="15" t="s">
        <v>16</v>
      </c>
    </row>
    <row r="9" ht="42.75" customHeight="1" spans="1:15">
      <c r="A9" s="14">
        <v>4</v>
      </c>
      <c r="B9" s="14" t="s">
        <v>20</v>
      </c>
      <c r="C9" s="15" t="s">
        <v>16</v>
      </c>
      <c r="D9" s="15" t="s">
        <v>16</v>
      </c>
      <c r="E9" s="15" t="s">
        <v>16</v>
      </c>
      <c r="F9" s="15" t="s">
        <v>16</v>
      </c>
      <c r="G9" s="15" t="s">
        <v>16</v>
      </c>
      <c r="H9" s="17">
        <v>77.61</v>
      </c>
      <c r="I9" s="17">
        <v>7889.48</v>
      </c>
      <c r="J9" s="17">
        <v>77.61</v>
      </c>
      <c r="K9" s="17">
        <v>18408.78</v>
      </c>
      <c r="L9" s="15" t="s">
        <v>16</v>
      </c>
      <c r="M9" s="15" t="s">
        <v>16</v>
      </c>
      <c r="N9" s="15" t="s">
        <v>16</v>
      </c>
      <c r="O9" s="15" t="s">
        <v>16</v>
      </c>
    </row>
    <row r="10" ht="42.75" customHeight="1" spans="1:15">
      <c r="A10" s="14">
        <v>5</v>
      </c>
      <c r="B10" s="14" t="s">
        <v>21</v>
      </c>
      <c r="C10" s="15" t="s">
        <v>16</v>
      </c>
      <c r="D10" s="15" t="s">
        <v>16</v>
      </c>
      <c r="E10" s="15" t="s">
        <v>16</v>
      </c>
      <c r="F10" s="14">
        <v>64</v>
      </c>
      <c r="G10" s="14">
        <v>12441</v>
      </c>
      <c r="H10" s="14">
        <v>64</v>
      </c>
      <c r="I10" s="14">
        <v>4100</v>
      </c>
      <c r="J10" s="14">
        <v>64</v>
      </c>
      <c r="K10" s="14">
        <v>26855</v>
      </c>
      <c r="L10" s="15" t="s">
        <v>16</v>
      </c>
      <c r="M10" s="15" t="s">
        <v>16</v>
      </c>
      <c r="N10" s="14">
        <v>77</v>
      </c>
      <c r="O10" s="14">
        <v>23350</v>
      </c>
    </row>
    <row r="11" ht="42.75" customHeight="1" spans="1:15">
      <c r="A11" s="14">
        <v>6</v>
      </c>
      <c r="B11" s="14" t="s">
        <v>22</v>
      </c>
      <c r="C11" s="15" t="s">
        <v>16</v>
      </c>
      <c r="D11" s="15" t="s">
        <v>16</v>
      </c>
      <c r="E11" s="15" t="s">
        <v>16</v>
      </c>
      <c r="F11" s="15" t="s">
        <v>16</v>
      </c>
      <c r="G11" s="15" t="s">
        <v>16</v>
      </c>
      <c r="H11" s="18">
        <v>51.44</v>
      </c>
      <c r="I11" s="18">
        <v>13605.42</v>
      </c>
      <c r="J11" s="23">
        <v>52.59</v>
      </c>
      <c r="K11" s="23">
        <v>26285.04</v>
      </c>
      <c r="L11" s="15" t="s">
        <v>16</v>
      </c>
      <c r="M11" s="15" t="s">
        <v>16</v>
      </c>
      <c r="N11" s="29">
        <v>57.51</v>
      </c>
      <c r="O11" s="29">
        <v>26315.52</v>
      </c>
    </row>
    <row r="12" ht="41.25" customHeight="1" spans="1:15">
      <c r="A12" s="14">
        <v>7</v>
      </c>
      <c r="B12" s="14" t="s">
        <v>23</v>
      </c>
      <c r="C12" s="19" t="s">
        <v>16</v>
      </c>
      <c r="D12" s="16" t="s">
        <v>16</v>
      </c>
      <c r="E12" s="16" t="s">
        <v>16</v>
      </c>
      <c r="F12" s="14">
        <v>71</v>
      </c>
      <c r="G12" s="20">
        <v>12693.08</v>
      </c>
      <c r="H12" s="14">
        <v>75</v>
      </c>
      <c r="I12" s="14">
        <v>45423.98</v>
      </c>
      <c r="J12" s="14" t="s">
        <v>16</v>
      </c>
      <c r="K12" s="14" t="s">
        <v>16</v>
      </c>
      <c r="L12" s="14" t="s">
        <v>16</v>
      </c>
      <c r="M12" s="14" t="s">
        <v>16</v>
      </c>
      <c r="N12" s="16">
        <v>73</v>
      </c>
      <c r="O12" s="16">
        <v>51116.12</v>
      </c>
    </row>
    <row r="13" ht="24.75" customHeight="1" spans="1:16">
      <c r="A13" s="21" t="s">
        <v>24</v>
      </c>
      <c r="B13" s="22"/>
      <c r="C13" s="14" t="s">
        <v>25</v>
      </c>
      <c r="D13" s="23">
        <f>SUMPRODUCT(E6:E12,D6:D12)/D15</f>
        <v>85.1168424612138</v>
      </c>
      <c r="E13" s="23"/>
      <c r="F13" s="23">
        <f>SUMPRODUCT(G6:G12,F6:F12)/F15</f>
        <v>62.6172524667799</v>
      </c>
      <c r="G13" s="18"/>
      <c r="H13" s="23">
        <f>SUMPRODUCT(I6:I12,H6:H12)/H15</f>
        <v>69.8114630775644</v>
      </c>
      <c r="I13" s="18"/>
      <c r="J13" s="23">
        <f>SUMPRODUCT(K6:K12,J6:J12)/J15</f>
        <v>65.6069143536035</v>
      </c>
      <c r="K13" s="18"/>
      <c r="L13" s="23">
        <f>SUMPRODUCT(L6:L12,M6:M12)/L15</f>
        <v>68.93</v>
      </c>
      <c r="M13" s="18"/>
      <c r="N13" s="23">
        <f>SUMPRODUCT(N6:N12,O6:O12)/N15</f>
        <v>75.8042986840813</v>
      </c>
      <c r="O13" s="18"/>
      <c r="P13" s="30"/>
    </row>
    <row r="14" ht="24" customHeight="1" spans="1:16">
      <c r="A14" s="24"/>
      <c r="B14" s="25"/>
      <c r="C14" s="14"/>
      <c r="D14" s="23"/>
      <c r="E14" s="23"/>
      <c r="F14" s="23">
        <f>SUMPRODUCT(F13:M13,F15:M15)/F16</f>
        <v>66.8126708887999</v>
      </c>
      <c r="G14" s="18"/>
      <c r="H14" s="18"/>
      <c r="I14" s="18"/>
      <c r="J14" s="18"/>
      <c r="K14" s="18"/>
      <c r="L14" s="18"/>
      <c r="M14" s="18"/>
      <c r="N14" s="18"/>
      <c r="O14" s="18"/>
      <c r="P14" s="30"/>
    </row>
    <row r="15" ht="23.25" hidden="1" customHeight="1" spans="1:15">
      <c r="A15" s="7" t="s">
        <v>26</v>
      </c>
      <c r="B15" s="12"/>
      <c r="C15" s="14" t="s">
        <v>27</v>
      </c>
      <c r="D15" s="14">
        <f>SUM(E6:E12)</f>
        <v>334375.18</v>
      </c>
      <c r="E15" s="15"/>
      <c r="F15" s="23">
        <f>SUM(G6:G12)</f>
        <v>56067.02</v>
      </c>
      <c r="G15" s="18"/>
      <c r="H15" s="23">
        <f>SUM(I6:I12)</f>
        <v>124096.77</v>
      </c>
      <c r="I15" s="18"/>
      <c r="J15" s="23">
        <f>SUM(K6:K12)</f>
        <v>129707.15</v>
      </c>
      <c r="K15" s="18"/>
      <c r="L15" s="23">
        <f>SUM(M6:M12)</f>
        <v>9200</v>
      </c>
      <c r="M15" s="18"/>
      <c r="N15" s="31">
        <f>SUM(O6:O12)</f>
        <v>198802.56</v>
      </c>
      <c r="O15" s="32"/>
    </row>
    <row r="16" ht="25.5" hidden="1" customHeight="1" spans="1:15">
      <c r="A16" s="12"/>
      <c r="B16" s="12"/>
      <c r="C16" s="14"/>
      <c r="D16" s="15"/>
      <c r="E16" s="15"/>
      <c r="F16" s="23">
        <f>SUM(F15:M15)</f>
        <v>319070.94</v>
      </c>
      <c r="G16" s="15"/>
      <c r="H16" s="15"/>
      <c r="I16" s="15"/>
      <c r="J16" s="15"/>
      <c r="K16" s="15"/>
      <c r="L16" s="15"/>
      <c r="M16" s="15"/>
      <c r="N16" s="15"/>
      <c r="O16" s="15"/>
    </row>
    <row r="17" ht="54.75" customHeight="1" spans="1:15">
      <c r="A17" s="26" t="s">
        <v>28</v>
      </c>
      <c r="B17" s="26"/>
      <c r="C17" s="26"/>
      <c r="D17" s="26"/>
      <c r="E17" s="26"/>
      <c r="F17" s="26"/>
      <c r="G17" s="26"/>
      <c r="H17" s="26"/>
      <c r="I17" s="26"/>
      <c r="J17" s="26"/>
      <c r="K17" s="26"/>
      <c r="L17" s="26"/>
      <c r="M17" s="26"/>
      <c r="N17" s="26"/>
      <c r="O17" s="26"/>
    </row>
  </sheetData>
  <sheetProtection formatCells="0" insertHyperlinks="0" autoFilter="0"/>
  <mergeCells count="35">
    <mergeCell ref="A1:O1"/>
    <mergeCell ref="A2:O2"/>
    <mergeCell ref="C3:E3"/>
    <mergeCell ref="F3:M3"/>
    <mergeCell ref="N3:O3"/>
    <mergeCell ref="F4:G4"/>
    <mergeCell ref="H4:I4"/>
    <mergeCell ref="J4:K4"/>
    <mergeCell ref="L4:M4"/>
    <mergeCell ref="F13:G13"/>
    <mergeCell ref="H13:I13"/>
    <mergeCell ref="J13:K13"/>
    <mergeCell ref="L13:M13"/>
    <mergeCell ref="F14:M14"/>
    <mergeCell ref="F15:G15"/>
    <mergeCell ref="H15:I15"/>
    <mergeCell ref="J15:K15"/>
    <mergeCell ref="L15:M15"/>
    <mergeCell ref="F16:M16"/>
    <mergeCell ref="A17:O17"/>
    <mergeCell ref="A3:A5"/>
    <mergeCell ref="B3:B5"/>
    <mergeCell ref="C4:C5"/>
    <mergeCell ref="C13:C14"/>
    <mergeCell ref="C15:C16"/>
    <mergeCell ref="D4:D5"/>
    <mergeCell ref="E4:E5"/>
    <mergeCell ref="N4:N5"/>
    <mergeCell ref="O4:O5"/>
    <mergeCell ref="D15:E16"/>
    <mergeCell ref="N15:O16"/>
    <mergeCell ref="A13:B14"/>
    <mergeCell ref="A15:B16"/>
    <mergeCell ref="D13:E14"/>
    <mergeCell ref="N13:O14"/>
  </mergeCells>
  <printOptions horizontalCentered="1"/>
  <pageMargins left="0.590277777777778" right="0.590277777777778" top="0.275" bottom="0.275" header="0.314583333333333" footer="0.393055555555556"/>
  <pageSetup paperSize="9" scale="85" firstPageNumber="10" fitToHeight="0" orientation="landscape" useFirstPageNumber="1"/>
  <headerFooter>
    <oddFooter>&amp;L—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c o m m e n t s   x m l n s = " h t t p s : / / w e b . w p s . c n / e t / 2 0 1 8 / m a i n "   x m l n s : s = " h t t p : / / s c h e m a s . o p e n x m l f o r m a t s . o r g / s p r e a d s h e e t m l / 2 0 0 6 / m a i n " / > 
</file>

<file path=customXml/item2.xml>��< ? x m l   v e r s i o n = " 1 . 0 "   s t a n d a l o n e = " y e s " ? > < p i x e l a t o r s   x m l n s = " h t t p s : / / w e b . w p s . c n / e t / 2 0 1 8 / m a i n "   x m l n s : s = " h t t p : / / s c h e m a s . o p e n x m l f o r m a t s . o r g / s p r e a d s h e e t m l / 2 0 0 6 / m a i n " > < p i x e l a t o r L i s t   s h e e t S t i d = " 1 " / > < p i x e l a t o r L i s t   s h e e t S t i d = " 2 " / > < p i x e l a t o r L i s t   s h e e t S t i d = " 3 " / > < / p i x e l a t o r s > 
</file>

<file path=customXml/item3.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s h e e t I n t e r l i n e > 
</file>

<file path=customXml/item4.xml>��< ? x m l   v e r s i o n = " 1 . 0 "   s t a n d a l o n e = " y e s " ? > < a l l o w E d i t U s e r   x m l n s = " h t t p s : / / w e b . w p s . c n / e t / 2 0 1 8 / m a i n "   x m l n s : s = " h t t p : / / s c h e m a s . o p e n x m l f o r m a t s . o r g / s p r e a d s h e e t m l / 2 0 0 6 / m a i n "   h a s I n v i s i b l e P r o p R a n g e = " 0 " > < r a n g e L i s t   s h e e t S t i d = " 1 "   m a s t e r = " " / > < r a n g e L i s t   s h e e t S t i d = " 2 "   m a s t e r = " " / > < / a l l o w E d i t U s e r > 
</file>

<file path=customXml/item5.xml>��< ? x m l   v e r s i o n = " 1 . 0 "   s t a n d a l o n e = " y e s " ? > < m e r g e F i l e   x m l n s = " h t t p s : / / w e b . w p s . c n / e t / 2 0 1 8 / m a i n "   x m l n s : s = " h t t p : / / s c h e m a s . o p e n x m l f o r m a t s . o r g / s p r e a d s h e e t m l / 2 0 0 6 / m a i n " > < l i s t F i l e / > < / m e r g e F i l e > 
</file>

<file path=customXml/item6.xml>��< ? x m l   v e r s i o n = " 1 . 0 "   s t a n d a l o n e = " y e s " ? > < s e t t i n g s   x m l n s = " h t t p s : / / w e b . w p s . c n / e t / 2 0 1 8 / m a i n "   x m l n s : s = " h t t p : / / s c h e m a s . o p e n x m l f o r m a t s . o r g / s p r e a d s h e e t m l / 2 0 0 6 / m a i n " > < b o o k S e t t i n g s > < i s F i l t e r S h a r e d > 1 < / i s F i l t e r S h a r e d > < i s A u t o U p d a t e P a u s e d > 0 < / i s A u t o U p d a t e P a u s e d > < f i l t e r T y p e > c o n n < / f i l t e r T y p e > < / b o o k S e t t i n g s > < / s e t t i n g 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DC3875BF-13D6-4817-9B69-0B22B651B2C7}">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在采经营性建筑石料矿山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陈林林</cp:lastModifiedBy>
  <dcterms:created xsi:type="dcterms:W3CDTF">2006-09-16T16:00:00Z</dcterms:created>
  <cp:lastPrinted>2021-06-11T09:13:00Z</cp:lastPrinted>
  <dcterms:modified xsi:type="dcterms:W3CDTF">2021-06-17T07:42:45Z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C8A4ADB71624412ABDD2FC7E64DE6C1D</vt:lpwstr>
  </property>
</Properties>
</file>